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0" yWindow="105" windowWidth="12120" windowHeight="7935"/>
  </bookViews>
  <sheets>
    <sheet name="19.48_2019" sheetId="1" r:id="rId1"/>
  </sheets>
  <definedNames>
    <definedName name="A_IMPRESIÓN_IM">'19.48_2019'!$A$14:$V$32</definedName>
    <definedName name="_xlnm.Print_Area" localSheetId="0">'19.48_2019'!$A$2:$V$30</definedName>
    <definedName name="Imprimir_área_IM" localSheetId="0">'19.48_2019'!$A$14:$V$32</definedName>
  </definedNames>
  <calcPr calcId="152511"/>
</workbook>
</file>

<file path=xl/calcChain.xml><?xml version="1.0" encoding="utf-8"?>
<calcChain xmlns="http://schemas.openxmlformats.org/spreadsheetml/2006/main">
  <c r="V29" i="1" l="1"/>
  <c r="U29" i="1"/>
  <c r="S29" i="1"/>
  <c r="V28" i="1"/>
  <c r="U28" i="1"/>
  <c r="S28" i="1"/>
  <c r="U27" i="1"/>
  <c r="T27" i="1"/>
  <c r="V27" i="1" s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V25" i="1"/>
  <c r="U25" i="1"/>
  <c r="S25" i="1"/>
  <c r="V24" i="1"/>
  <c r="S24" i="1"/>
  <c r="U24" i="1" s="1"/>
  <c r="T23" i="1"/>
  <c r="S23" i="1"/>
  <c r="U23" i="1" s="1"/>
  <c r="R23" i="1"/>
  <c r="V23" i="1" s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1" i="1"/>
  <c r="U21" i="1"/>
  <c r="S21" i="1"/>
  <c r="V20" i="1"/>
  <c r="U20" i="1"/>
  <c r="S20" i="1"/>
  <c r="U19" i="1"/>
  <c r="T19" i="1"/>
  <c r="V19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U17" i="1"/>
  <c r="T17" i="1"/>
  <c r="V17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T16" i="1"/>
  <c r="V16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5" i="1"/>
  <c r="T15" i="1"/>
  <c r="V15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<sst xmlns="http://schemas.openxmlformats.org/spreadsheetml/2006/main" count="238" uniqueCount="31">
  <si>
    <t>2</t>
  </si>
  <si>
    <t>3</t>
  </si>
  <si>
    <t>4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</si>
  <si>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</si>
  <si>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</si>
  <si>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</si>
  <si>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</si>
  <si>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</si>
  <si>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</si>
  <si>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%
Dosis
Aplicadas</t>
  </si>
  <si>
    <t>1</t>
  </si>
  <si>
    <t>10 a 14</t>
  </si>
  <si>
    <t>40 a 49</t>
  </si>
  <si>
    <t>50 a 59</t>
  </si>
  <si>
    <t>60 ó más</t>
  </si>
  <si>
    <t>Meta</t>
  </si>
  <si>
    <t>Total</t>
  </si>
  <si>
    <t>Estados</t>
  </si>
  <si>
    <t>1ra. Semana</t>
  </si>
  <si>
    <t>2a. Semana</t>
  </si>
  <si>
    <t xml:space="preserve">3a. Semana </t>
  </si>
  <si>
    <t>Dosis Aplicadas</t>
  </si>
  <si>
    <t>Fuente: Jefatura de Servicios de Atención Preventiva.</t>
  </si>
  <si>
    <t>Menor a 1 mes</t>
  </si>
  <si>
    <t>1 a 11 meses</t>
  </si>
  <si>
    <t>7 a 9</t>
  </si>
  <si>
    <t>15 a 19</t>
  </si>
  <si>
    <t>20 a 39</t>
  </si>
  <si>
    <t>Cd de Méx</t>
  </si>
  <si>
    <t>Anuario Estadístico 2019</t>
  </si>
  <si>
    <t>19.48 Dosis Aplicadas de Hepatitis "B" en Semanas Nacionales de Vacunación 
por Grupos de Edad en La Ciudad de México y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</si>
</sst>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0" applyFont="1" applyAlignment="1">
      <alignment vertical="center"/>
    </xf>
    <xf numFmtId="0" fontId="8" fillId="0" borderId="0" xfId="3" applyFont="1" applyAlignment="1" applyProtection="1"/>
    <xf numFmtId="0" fontId="7" fillId="0" borderId="0" xfId="3" applyFont="1" applyAlignment="1"/>
    <xf numFmtId="0" fontId="7" fillId="0" borderId="0" xfId="3" applyFont="1"/>
    <xf numFmtId="0" fontId="7" fillId="0" borderId="0" xfId="3" applyFont="1" applyAlignment="1" applyProtection="1"/>
    <xf numFmtId="0" fontId="7" fillId="0" borderId="0" xfId="3" applyFont="1" applyAlignment="1" applyProtection="1">
      <alignment horizontal="left"/>
    </xf>
    <xf numFmtId="0" fontId="7" fillId="0" borderId="2" xfId="3" applyFont="1" applyBorder="1" applyAlignment="1"/>
    <xf numFmtId="0" fontId="7" fillId="0" borderId="2" xfId="3" applyFont="1" applyBorder="1" applyAlignment="1" applyProtection="1">
      <alignment horizontal="left"/>
    </xf>
    <xf numFmtId="43" fontId="8" fillId="0" borderId="2" xfId="1" applyFont="1" applyBorder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3" fontId="8" fillId="0" borderId="0" xfId="0" applyNumberFormat="1" applyFont="1" applyBorder="1" applyAlignment="1" applyProtection="1">
      <alignment horizontal="right" vertical="center"/>
    </xf>
    <xf numFmtId="43" fontId="8" fillId="0" borderId="0" xfId="1" applyFont="1" applyBorder="1" applyAlignment="1" applyProtection="1">
      <alignment horizontal="right" vertical="center"/>
    </xf>
    <xf numFmtId="43" fontId="8" fillId="0" borderId="11" xfId="1" applyFont="1" applyBorder="1" applyAlignment="1" applyProtection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vertical="center"/>
    </xf>
    <xf numFmtId="43" fontId="8" fillId="0" borderId="12" xfId="1" applyFont="1" applyBorder="1" applyAlignment="1" applyProtection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</xf>
    <xf numFmtId="3" fontId="4" fillId="0" borderId="10" xfId="0" applyNumberFormat="1" applyFont="1" applyBorder="1" applyAlignment="1" applyProtection="1">
      <alignment horizontal="center" vertical="center"/>
    </xf>
    <xf numFmtId="3" fontId="4" fillId="0" borderId="9" xfId="0" applyNumberFormat="1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285754</xdr:colOff>
      <xdr:row>0</xdr:row>
      <xdr:rowOff>35723</xdr:rowOff>
    </xdr:from>
    <xdr:to>
      <xdr:col>21</xdr:col>
      <xdr:colOff>822495</xdr:colOff>
      <xdr:row>3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9" y="35723"/>
          <a:ext cx="2406022" cy="714372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23816</xdr:rowOff>
    </xdr:from>
    <xdr:to>
      <xdr:col>2</xdr:col>
      <xdr:colOff>738187</xdr:colOff>
      <xdr:row>4</xdr:row>
      <xdr:rowOff>23812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3816"/>
          <a:ext cx="2750344" cy="809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752"/>
  <sheetViews>
    <sheetView showGridLines="0" tabSelected="1" zoomScale="60" zoomScaleNormal="60" zoomScaleSheetLayoutView="70" workbookViewId="0">
      <selection activeCell="A9" sqref="A9:V9"/>
    </sheetView>
  </sheetViews>
  <sheetFormatPr baseColWidth="10" defaultColWidth="5.25" defaultRowHeight="15" x14ac:dyDescent="0.15"/>
  <cols>
    <col min="1" max="1" width="16.25" style="1" customWidth="1"/>
    <col min="2" max="2" width="10.625" style="1" customWidth="1"/>
    <col min="3" max="3" width="10.125" style="1" customWidth="1"/>
    <col min="4" max="4" width="13.25" style="1" customWidth="1"/>
    <col min="5" max="5" width="10.625" style="1" customWidth="1"/>
    <col min="6" max="6" width="11.25" style="1" customWidth="1"/>
    <col min="7" max="7" width="11.5" style="1" customWidth="1"/>
    <col min="8" max="17" width="10.625" style="1" customWidth="1"/>
    <col min="18" max="18" width="12.125" style="1" customWidth="1"/>
    <col min="19" max="19" width="12.25" style="1" customWidth="1"/>
    <col min="20" max="20" width="12.625" style="1" bestFit="1" customWidth="1"/>
    <col min="21" max="21" width="11.875" style="1" customWidth="1"/>
    <col min="22" max="22" width="11.625" style="1" customWidth="1"/>
    <col min="23" max="23" width="6.125" style="1" bestFit="1" customWidth="1"/>
    <col min="24" max="16384" width="5.25" style="1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ht="17.25" customHeight="1" x14ac:dyDescent="0.15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7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3.5" customHeight="1" x14ac:dyDescent="0.15"/>
    <row r="9" spans="1:22" s="3" customFormat="1" ht="37.5" customHeight="1" x14ac:dyDescent="0.15">
      <c r="A9" s="46" t="s">
        <v>30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s="3" customFormat="1" ht="1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s="6" customFormat="1" ht="15.75" customHeight="1" x14ac:dyDescent="0.15">
      <c r="A11" s="40" t="s">
        <v>5</v>
      </c>
      <c r="B11" s="40"/>
      <c r="C11" s="50" t="s">
        <v>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41" t="s">
        <v>15</v>
      </c>
      <c r="S11" s="38" t="s">
        <v>7</v>
      </c>
      <c r="T11" s="38" t="s">
        <v>8</v>
      </c>
      <c r="U11" s="44" t="s">
        <v>9</v>
      </c>
      <c r="V11" s="45"/>
    </row>
    <row r="12" spans="1:22" s="6" customFormat="1" ht="15.75" customHeight="1" x14ac:dyDescent="0.15">
      <c r="A12" s="40"/>
      <c r="B12" s="40"/>
      <c r="C12" s="48">
        <v>-1</v>
      </c>
      <c r="D12" s="49"/>
      <c r="E12" s="41" t="s">
        <v>10</v>
      </c>
      <c r="F12" s="41" t="s">
        <v>0</v>
      </c>
      <c r="G12" s="41" t="s">
        <v>1</v>
      </c>
      <c r="H12" s="41" t="s">
        <v>2</v>
      </c>
      <c r="I12" s="41">
        <v>5</v>
      </c>
      <c r="J12" s="41">
        <v>6</v>
      </c>
      <c r="K12" s="41" t="s">
        <v>25</v>
      </c>
      <c r="L12" s="41" t="s">
        <v>11</v>
      </c>
      <c r="M12" s="41" t="s">
        <v>26</v>
      </c>
      <c r="N12" s="41" t="s">
        <v>27</v>
      </c>
      <c r="O12" s="41" t="s">
        <v>12</v>
      </c>
      <c r="P12" s="41" t="s">
        <v>13</v>
      </c>
      <c r="Q12" s="41" t="s">
        <v>14</v>
      </c>
      <c r="R12" s="42"/>
      <c r="S12" s="38"/>
      <c r="T12" s="38"/>
      <c r="U12" s="38" t="s">
        <v>21</v>
      </c>
      <c r="V12" s="38" t="s">
        <v>8</v>
      </c>
    </row>
    <row r="13" spans="1:22" s="6" customFormat="1" ht="33.75" customHeight="1" x14ac:dyDescent="0.15">
      <c r="A13" s="40"/>
      <c r="B13" s="40"/>
      <c r="C13" s="7" t="s">
        <v>23</v>
      </c>
      <c r="D13" s="8" t="s">
        <v>24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8"/>
      <c r="T13" s="38"/>
      <c r="U13" s="38"/>
      <c r="V13" s="38"/>
    </row>
    <row r="14" spans="1:22" s="9" customFormat="1" ht="17.25" customHeight="1" x14ac:dyDescent="0.15"/>
    <row r="15" spans="1:22" s="12" customFormat="1" ht="18" customHeight="1" x14ac:dyDescent="0.35">
      <c r="A15" s="10"/>
      <c r="B15" s="11" t="s">
        <v>16</v>
      </c>
      <c r="C15" s="26">
        <f t="shared" ref="C15:T17" si="0">SUM(C19,C23,C27)</f>
        <v>5090</v>
      </c>
      <c r="D15" s="26">
        <f t="shared" si="0"/>
        <v>22415</v>
      </c>
      <c r="E15" s="26">
        <f t="shared" si="0"/>
        <v>2631</v>
      </c>
      <c r="F15" s="26">
        <f t="shared" si="0"/>
        <v>589</v>
      </c>
      <c r="G15" s="26">
        <f t="shared" si="0"/>
        <v>479</v>
      </c>
      <c r="H15" s="26">
        <f t="shared" si="0"/>
        <v>312</v>
      </c>
      <c r="I15" s="26">
        <f t="shared" si="0"/>
        <v>67</v>
      </c>
      <c r="J15" s="26">
        <f t="shared" si="0"/>
        <v>52</v>
      </c>
      <c r="K15" s="26">
        <f t="shared" si="0"/>
        <v>1</v>
      </c>
      <c r="L15" s="26">
        <f t="shared" si="0"/>
        <v>1698</v>
      </c>
      <c r="M15" s="26">
        <f t="shared" si="0"/>
        <v>2229</v>
      </c>
      <c r="N15" s="26">
        <f t="shared" si="0"/>
        <v>2005</v>
      </c>
      <c r="O15" s="26">
        <f t="shared" si="0"/>
        <v>1041</v>
      </c>
      <c r="P15" s="26">
        <f t="shared" si="0"/>
        <v>291</v>
      </c>
      <c r="Q15" s="26">
        <f t="shared" si="0"/>
        <v>218</v>
      </c>
      <c r="R15" s="26">
        <f t="shared" si="0"/>
        <v>38050</v>
      </c>
      <c r="S15" s="26">
        <f t="shared" si="0"/>
        <v>39118</v>
      </c>
      <c r="T15" s="26">
        <f t="shared" si="0"/>
        <v>38050</v>
      </c>
      <c r="U15" s="27">
        <f>IFERROR((S15/$R15)*100,"-")</f>
        <v>102.80683311432325</v>
      </c>
      <c r="V15" s="28">
        <f>IFERROR((T15/$R15)*100,"-")</f>
        <v>100</v>
      </c>
    </row>
    <row r="16" spans="1:22" s="12" customFormat="1" ht="18" customHeight="1" x14ac:dyDescent="0.35">
      <c r="A16" s="13" t="s">
        <v>16</v>
      </c>
      <c r="B16" s="11" t="s">
        <v>17</v>
      </c>
      <c r="C16" s="26">
        <f t="shared" si="0"/>
        <v>4820</v>
      </c>
      <c r="D16" s="26">
        <f t="shared" si="0"/>
        <v>20528</v>
      </c>
      <c r="E16" s="26">
        <f t="shared" si="0"/>
        <v>2406</v>
      </c>
      <c r="F16" s="26">
        <f t="shared" si="0"/>
        <v>574</v>
      </c>
      <c r="G16" s="26">
        <f t="shared" si="0"/>
        <v>459</v>
      </c>
      <c r="H16" s="26">
        <f t="shared" si="0"/>
        <v>261</v>
      </c>
      <c r="I16" s="26">
        <f t="shared" si="0"/>
        <v>63</v>
      </c>
      <c r="J16" s="26">
        <f t="shared" si="0"/>
        <v>17</v>
      </c>
      <c r="K16" s="26">
        <f t="shared" si="0"/>
        <v>1</v>
      </c>
      <c r="L16" s="26">
        <f t="shared" si="0"/>
        <v>1545</v>
      </c>
      <c r="M16" s="26">
        <f t="shared" si="0"/>
        <v>2047</v>
      </c>
      <c r="N16" s="26">
        <f t="shared" si="0"/>
        <v>1275</v>
      </c>
      <c r="O16" s="26">
        <f t="shared" si="0"/>
        <v>805</v>
      </c>
      <c r="P16" s="26">
        <f t="shared" si="0"/>
        <v>244</v>
      </c>
      <c r="Q16" s="26">
        <f t="shared" si="0"/>
        <v>213</v>
      </c>
      <c r="R16" s="26">
        <f t="shared" si="0"/>
        <v>34388</v>
      </c>
      <c r="S16" s="26">
        <f t="shared" si="0"/>
        <v>35258</v>
      </c>
      <c r="T16" s="26">
        <f t="shared" si="0"/>
        <v>34388</v>
      </c>
      <c r="U16" s="27">
        <f t="shared" ref="U16:V17" si="1">IFERROR((S16/$R16)*100,"-")</f>
        <v>102.52995230894497</v>
      </c>
      <c r="V16" s="28">
        <f t="shared" si="1"/>
        <v>100</v>
      </c>
    </row>
    <row r="17" spans="1:22" s="12" customFormat="1" ht="18" customHeight="1" x14ac:dyDescent="0.35">
      <c r="A17" s="10"/>
      <c r="B17" s="11" t="s">
        <v>28</v>
      </c>
      <c r="C17" s="26">
        <f t="shared" si="0"/>
        <v>270</v>
      </c>
      <c r="D17" s="26">
        <f t="shared" si="0"/>
        <v>1887</v>
      </c>
      <c r="E17" s="26">
        <f t="shared" si="0"/>
        <v>225</v>
      </c>
      <c r="F17" s="26">
        <f t="shared" si="0"/>
        <v>15</v>
      </c>
      <c r="G17" s="26">
        <f t="shared" si="0"/>
        <v>20</v>
      </c>
      <c r="H17" s="26">
        <f t="shared" si="0"/>
        <v>51</v>
      </c>
      <c r="I17" s="26">
        <f t="shared" si="0"/>
        <v>4</v>
      </c>
      <c r="J17" s="26">
        <f t="shared" si="0"/>
        <v>35</v>
      </c>
      <c r="K17" s="26">
        <f t="shared" si="0"/>
        <v>0</v>
      </c>
      <c r="L17" s="26">
        <f t="shared" si="0"/>
        <v>153</v>
      </c>
      <c r="M17" s="26">
        <f t="shared" si="0"/>
        <v>182</v>
      </c>
      <c r="N17" s="26">
        <f t="shared" si="0"/>
        <v>730</v>
      </c>
      <c r="O17" s="26">
        <f t="shared" si="0"/>
        <v>236</v>
      </c>
      <c r="P17" s="26">
        <f t="shared" si="0"/>
        <v>47</v>
      </c>
      <c r="Q17" s="26">
        <f t="shared" si="0"/>
        <v>5</v>
      </c>
      <c r="R17" s="26">
        <f t="shared" si="0"/>
        <v>3662</v>
      </c>
      <c r="S17" s="26">
        <f t="shared" si="0"/>
        <v>3860</v>
      </c>
      <c r="T17" s="26">
        <f t="shared" si="0"/>
        <v>3662</v>
      </c>
      <c r="U17" s="27">
        <f t="shared" si="1"/>
        <v>105.40688148552704</v>
      </c>
      <c r="V17" s="28">
        <f t="shared" si="1"/>
        <v>100</v>
      </c>
    </row>
    <row r="18" spans="1:22" s="9" customFormat="1" ht="18" customHeight="1" x14ac:dyDescent="0.35">
      <c r="A18" s="14"/>
      <c r="B18" s="1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6"/>
      <c r="S18" s="26"/>
      <c r="T18" s="26"/>
      <c r="U18" s="27"/>
      <c r="V18" s="28"/>
    </row>
    <row r="19" spans="1:22" s="9" customFormat="1" ht="18" customHeight="1" x14ac:dyDescent="0.35">
      <c r="A19" s="10"/>
      <c r="B19" s="11" t="s">
        <v>16</v>
      </c>
      <c r="C19" s="26">
        <f t="shared" ref="C19:T19" si="2">SUM(C20:C21)</f>
        <v>1885</v>
      </c>
      <c r="D19" s="26">
        <f t="shared" si="2"/>
        <v>8117</v>
      </c>
      <c r="E19" s="26">
        <f t="shared" si="2"/>
        <v>1089</v>
      </c>
      <c r="F19" s="26">
        <f t="shared" si="2"/>
        <v>214</v>
      </c>
      <c r="G19" s="26">
        <f t="shared" si="2"/>
        <v>302</v>
      </c>
      <c r="H19" s="26">
        <f t="shared" si="2"/>
        <v>89</v>
      </c>
      <c r="I19" s="26">
        <f t="shared" si="2"/>
        <v>25</v>
      </c>
      <c r="J19" s="26">
        <f t="shared" si="2"/>
        <v>17</v>
      </c>
      <c r="K19" s="26">
        <f t="shared" si="2"/>
        <v>1</v>
      </c>
      <c r="L19" s="26">
        <f t="shared" si="2"/>
        <v>526</v>
      </c>
      <c r="M19" s="26">
        <f t="shared" si="2"/>
        <v>1166</v>
      </c>
      <c r="N19" s="26">
        <f t="shared" si="2"/>
        <v>520</v>
      </c>
      <c r="O19" s="26">
        <f t="shared" si="2"/>
        <v>199</v>
      </c>
      <c r="P19" s="26">
        <f t="shared" si="2"/>
        <v>81</v>
      </c>
      <c r="Q19" s="26">
        <f t="shared" si="2"/>
        <v>124</v>
      </c>
      <c r="R19" s="26">
        <f t="shared" si="2"/>
        <v>12154</v>
      </c>
      <c r="S19" s="26">
        <f t="shared" si="2"/>
        <v>14355</v>
      </c>
      <c r="T19" s="26">
        <f t="shared" si="2"/>
        <v>12154</v>
      </c>
      <c r="U19" s="27">
        <f>IFERROR((S19/$R19)*100,"-")</f>
        <v>118.10926443969063</v>
      </c>
      <c r="V19" s="28">
        <f>IFERROR((T19/$R19)*100,"-")</f>
        <v>100</v>
      </c>
    </row>
    <row r="20" spans="1:22" s="9" customFormat="1" ht="18" customHeight="1" x14ac:dyDescent="0.35">
      <c r="A20" s="16" t="s">
        <v>18</v>
      </c>
      <c r="B20" s="17" t="s">
        <v>17</v>
      </c>
      <c r="C20" s="9">
        <v>1820</v>
      </c>
      <c r="D20" s="9">
        <v>7420</v>
      </c>
      <c r="E20" s="9">
        <v>996</v>
      </c>
      <c r="F20" s="9">
        <v>210</v>
      </c>
      <c r="G20" s="9">
        <v>297</v>
      </c>
      <c r="H20" s="9">
        <v>82</v>
      </c>
      <c r="I20" s="9">
        <v>25</v>
      </c>
      <c r="J20" s="9">
        <v>17</v>
      </c>
      <c r="K20" s="9">
        <v>1</v>
      </c>
      <c r="L20" s="9">
        <v>496</v>
      </c>
      <c r="M20" s="9">
        <v>1089</v>
      </c>
      <c r="N20" s="9">
        <v>283</v>
      </c>
      <c r="O20" s="9">
        <v>127</v>
      </c>
      <c r="P20" s="9">
        <v>69</v>
      </c>
      <c r="Q20" s="9">
        <v>122</v>
      </c>
      <c r="R20" s="34">
        <v>11051</v>
      </c>
      <c r="S20" s="30">
        <f>SUM(C20:Q20)</f>
        <v>13054</v>
      </c>
      <c r="T20" s="30">
        <v>11051</v>
      </c>
      <c r="U20" s="27">
        <f t="shared" ref="U20:V21" si="3">IFERROR((S20/$R20)*100,"-")</f>
        <v>118.12505655596779</v>
      </c>
      <c r="V20" s="28">
        <f t="shared" si="3"/>
        <v>100</v>
      </c>
    </row>
    <row r="21" spans="1:22" s="9" customFormat="1" ht="18" customHeight="1" x14ac:dyDescent="0.35">
      <c r="A21" s="14"/>
      <c r="B21" s="17" t="s">
        <v>28</v>
      </c>
      <c r="C21" s="9">
        <v>65</v>
      </c>
      <c r="D21" s="9">
        <v>697</v>
      </c>
      <c r="E21" s="9">
        <v>93</v>
      </c>
      <c r="F21" s="9">
        <v>4</v>
      </c>
      <c r="G21" s="9">
        <v>5</v>
      </c>
      <c r="H21" s="9">
        <v>7</v>
      </c>
      <c r="I21" s="9">
        <v>0</v>
      </c>
      <c r="J21" s="9">
        <v>0</v>
      </c>
      <c r="K21" s="9">
        <v>0</v>
      </c>
      <c r="L21" s="9">
        <v>30</v>
      </c>
      <c r="M21" s="9">
        <v>77</v>
      </c>
      <c r="N21" s="9">
        <v>237</v>
      </c>
      <c r="O21" s="9">
        <v>72</v>
      </c>
      <c r="P21" s="9">
        <v>12</v>
      </c>
      <c r="Q21" s="9">
        <v>2</v>
      </c>
      <c r="R21" s="34">
        <v>1103</v>
      </c>
      <c r="S21" s="30">
        <f>SUM(C21:Q21)</f>
        <v>1301</v>
      </c>
      <c r="T21" s="30">
        <v>1103</v>
      </c>
      <c r="U21" s="27">
        <f t="shared" si="3"/>
        <v>117.95104261106076</v>
      </c>
      <c r="V21" s="28">
        <f t="shared" si="3"/>
        <v>100</v>
      </c>
    </row>
    <row r="22" spans="1:22" s="9" customFormat="1" ht="18" customHeight="1" x14ac:dyDescent="0.35">
      <c r="A22" s="14"/>
      <c r="B22" s="15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30"/>
      <c r="T22" s="30"/>
      <c r="U22" s="27"/>
      <c r="V22" s="28"/>
    </row>
    <row r="23" spans="1:22" s="9" customFormat="1" ht="18" customHeight="1" x14ac:dyDescent="0.35">
      <c r="A23" s="10"/>
      <c r="B23" s="11" t="s">
        <v>16</v>
      </c>
      <c r="C23" s="26">
        <f t="shared" ref="C23:T23" si="4">SUM(C24:C25)</f>
        <v>1604</v>
      </c>
      <c r="D23" s="26">
        <f t="shared" si="4"/>
        <v>7303</v>
      </c>
      <c r="E23" s="26">
        <f t="shared" si="4"/>
        <v>643</v>
      </c>
      <c r="F23" s="26">
        <f t="shared" si="4"/>
        <v>187</v>
      </c>
      <c r="G23" s="26">
        <f t="shared" si="4"/>
        <v>51</v>
      </c>
      <c r="H23" s="26">
        <f t="shared" si="4"/>
        <v>125</v>
      </c>
      <c r="I23" s="26">
        <f t="shared" si="4"/>
        <v>27</v>
      </c>
      <c r="J23" s="26">
        <f t="shared" si="4"/>
        <v>0</v>
      </c>
      <c r="K23" s="26">
        <f t="shared" si="4"/>
        <v>0</v>
      </c>
      <c r="L23" s="26">
        <f t="shared" si="4"/>
        <v>659</v>
      </c>
      <c r="M23" s="26">
        <f t="shared" si="4"/>
        <v>343</v>
      </c>
      <c r="N23" s="26">
        <f t="shared" si="4"/>
        <v>421</v>
      </c>
      <c r="O23" s="26">
        <f t="shared" si="4"/>
        <v>436</v>
      </c>
      <c r="P23" s="26">
        <f t="shared" si="4"/>
        <v>101</v>
      </c>
      <c r="Q23" s="26">
        <f t="shared" si="4"/>
        <v>29</v>
      </c>
      <c r="R23" s="31">
        <f t="shared" si="4"/>
        <v>12948</v>
      </c>
      <c r="S23" s="31">
        <f t="shared" si="4"/>
        <v>11929</v>
      </c>
      <c r="T23" s="31">
        <f t="shared" si="4"/>
        <v>12948</v>
      </c>
      <c r="U23" s="27">
        <f>IFERROR((S23/$R23)*100,"-")</f>
        <v>92.130058696323758</v>
      </c>
      <c r="V23" s="28">
        <f>IFERROR((T23/$R23)*100,"-")</f>
        <v>100</v>
      </c>
    </row>
    <row r="24" spans="1:22" s="9" customFormat="1" ht="18" customHeight="1" x14ac:dyDescent="0.35">
      <c r="A24" s="16" t="s">
        <v>19</v>
      </c>
      <c r="B24" s="17" t="s">
        <v>17</v>
      </c>
      <c r="C24" s="9">
        <v>1520</v>
      </c>
      <c r="D24" s="9">
        <v>6772</v>
      </c>
      <c r="E24" s="9">
        <v>565</v>
      </c>
      <c r="F24" s="9">
        <v>181</v>
      </c>
      <c r="G24" s="9">
        <v>43</v>
      </c>
      <c r="H24" s="9">
        <v>124</v>
      </c>
      <c r="I24" s="9">
        <v>27</v>
      </c>
      <c r="J24" s="9">
        <v>0</v>
      </c>
      <c r="K24" s="9">
        <v>0</v>
      </c>
      <c r="L24" s="9">
        <v>618</v>
      </c>
      <c r="M24" s="9">
        <v>292</v>
      </c>
      <c r="N24" s="9">
        <v>224</v>
      </c>
      <c r="O24" s="9">
        <v>383</v>
      </c>
      <c r="P24" s="9">
        <v>92</v>
      </c>
      <c r="Q24" s="9">
        <v>29</v>
      </c>
      <c r="R24" s="34">
        <v>11889</v>
      </c>
      <c r="S24" s="30">
        <f>SUM(C24:Q24)</f>
        <v>10870</v>
      </c>
      <c r="T24" s="30">
        <v>11889</v>
      </c>
      <c r="U24" s="27">
        <f t="shared" ref="U24:V25" si="5">IFERROR((S24/$R24)*100,"-")</f>
        <v>91.42905206493397</v>
      </c>
      <c r="V24" s="28">
        <f t="shared" si="5"/>
        <v>100</v>
      </c>
    </row>
    <row r="25" spans="1:22" s="9" customFormat="1" ht="18" customHeight="1" x14ac:dyDescent="0.35">
      <c r="A25" s="14"/>
      <c r="B25" s="17" t="s">
        <v>28</v>
      </c>
      <c r="C25" s="9">
        <v>84</v>
      </c>
      <c r="D25" s="9">
        <v>531</v>
      </c>
      <c r="E25" s="9">
        <v>78</v>
      </c>
      <c r="F25" s="9">
        <v>6</v>
      </c>
      <c r="G25" s="9">
        <v>8</v>
      </c>
      <c r="H25" s="9">
        <v>1</v>
      </c>
      <c r="I25" s="9">
        <v>0</v>
      </c>
      <c r="J25" s="9">
        <v>0</v>
      </c>
      <c r="K25" s="9">
        <v>0</v>
      </c>
      <c r="L25" s="9">
        <v>41</v>
      </c>
      <c r="M25" s="9">
        <v>51</v>
      </c>
      <c r="N25" s="9">
        <v>197</v>
      </c>
      <c r="O25" s="9">
        <v>53</v>
      </c>
      <c r="P25" s="9">
        <v>9</v>
      </c>
      <c r="Q25" s="9">
        <v>0</v>
      </c>
      <c r="R25" s="34">
        <v>1059</v>
      </c>
      <c r="S25" s="30">
        <f>SUM(C25:Q25)</f>
        <v>1059</v>
      </c>
      <c r="T25" s="30">
        <v>1059</v>
      </c>
      <c r="U25" s="27">
        <f t="shared" si="5"/>
        <v>100</v>
      </c>
      <c r="V25" s="28">
        <f t="shared" si="5"/>
        <v>100</v>
      </c>
    </row>
    <row r="26" spans="1:22" s="9" customFormat="1" ht="18" customHeight="1" x14ac:dyDescent="0.35">
      <c r="A26" s="14"/>
      <c r="B26" s="15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1"/>
      <c r="S26" s="30"/>
      <c r="T26" s="30"/>
      <c r="U26" s="27"/>
      <c r="V26" s="28"/>
    </row>
    <row r="27" spans="1:22" s="9" customFormat="1" ht="18" customHeight="1" x14ac:dyDescent="0.35">
      <c r="A27" s="10"/>
      <c r="B27" s="11" t="s">
        <v>16</v>
      </c>
      <c r="C27" s="26">
        <f t="shared" ref="C27:Q27" si="6">SUM(C28:C29)</f>
        <v>1601</v>
      </c>
      <c r="D27" s="26">
        <f t="shared" si="6"/>
        <v>6995</v>
      </c>
      <c r="E27" s="26">
        <f t="shared" si="6"/>
        <v>899</v>
      </c>
      <c r="F27" s="26">
        <f t="shared" si="6"/>
        <v>188</v>
      </c>
      <c r="G27" s="26">
        <f t="shared" si="6"/>
        <v>126</v>
      </c>
      <c r="H27" s="26">
        <f t="shared" si="6"/>
        <v>98</v>
      </c>
      <c r="I27" s="26">
        <f t="shared" si="6"/>
        <v>15</v>
      </c>
      <c r="J27" s="26">
        <f t="shared" si="6"/>
        <v>35</v>
      </c>
      <c r="K27" s="26">
        <f t="shared" si="6"/>
        <v>0</v>
      </c>
      <c r="L27" s="26">
        <f t="shared" si="6"/>
        <v>513</v>
      </c>
      <c r="M27" s="26">
        <f t="shared" si="6"/>
        <v>720</v>
      </c>
      <c r="N27" s="26">
        <f t="shared" si="6"/>
        <v>1064</v>
      </c>
      <c r="O27" s="26">
        <f t="shared" si="6"/>
        <v>406</v>
      </c>
      <c r="P27" s="26">
        <f t="shared" si="6"/>
        <v>109</v>
      </c>
      <c r="Q27" s="26">
        <f t="shared" si="6"/>
        <v>65</v>
      </c>
      <c r="R27" s="31">
        <f t="shared" ref="R27:T27" si="7">SUM(R28:R29)</f>
        <v>12948</v>
      </c>
      <c r="S27" s="31">
        <f t="shared" si="7"/>
        <v>12834</v>
      </c>
      <c r="T27" s="31">
        <f t="shared" si="7"/>
        <v>12948</v>
      </c>
      <c r="U27" s="27">
        <f>IFERROR((S27/$R27)*100,"-")</f>
        <v>99.119555143651525</v>
      </c>
      <c r="V27" s="28">
        <f>IFERROR((T27/$R27)*100,"-")</f>
        <v>100</v>
      </c>
    </row>
    <row r="28" spans="1:22" s="9" customFormat="1" ht="18" customHeight="1" x14ac:dyDescent="0.35">
      <c r="A28" s="16" t="s">
        <v>20</v>
      </c>
      <c r="B28" s="17" t="s">
        <v>17</v>
      </c>
      <c r="C28" s="9">
        <v>1480</v>
      </c>
      <c r="D28" s="9">
        <v>6336</v>
      </c>
      <c r="E28" s="9">
        <v>845</v>
      </c>
      <c r="F28" s="9">
        <v>183</v>
      </c>
      <c r="G28" s="9">
        <v>119</v>
      </c>
      <c r="H28" s="9">
        <v>55</v>
      </c>
      <c r="I28" s="9">
        <v>11</v>
      </c>
      <c r="J28" s="9">
        <v>0</v>
      </c>
      <c r="K28" s="9">
        <v>0</v>
      </c>
      <c r="L28" s="9">
        <v>431</v>
      </c>
      <c r="M28" s="9">
        <v>666</v>
      </c>
      <c r="N28" s="9">
        <v>768</v>
      </c>
      <c r="O28" s="9">
        <v>295</v>
      </c>
      <c r="P28" s="9">
        <v>83</v>
      </c>
      <c r="Q28" s="9">
        <v>62</v>
      </c>
      <c r="R28" s="35">
        <v>11448</v>
      </c>
      <c r="S28" s="30">
        <f>SUM(C28:Q28)</f>
        <v>11334</v>
      </c>
      <c r="T28" s="30">
        <v>11448</v>
      </c>
      <c r="U28" s="27">
        <f t="shared" ref="U28:V29" si="8">IFERROR((S28/$R28)*100,"-")</f>
        <v>99.0041928721174</v>
      </c>
      <c r="V28" s="28">
        <f t="shared" si="8"/>
        <v>100</v>
      </c>
    </row>
    <row r="29" spans="1:22" s="9" customFormat="1" ht="18" customHeight="1" x14ac:dyDescent="0.35">
      <c r="A29" s="18"/>
      <c r="B29" s="19" t="s">
        <v>28</v>
      </c>
      <c r="C29" s="32">
        <v>121</v>
      </c>
      <c r="D29" s="32">
        <v>659</v>
      </c>
      <c r="E29" s="32">
        <v>54</v>
      </c>
      <c r="F29" s="32">
        <v>5</v>
      </c>
      <c r="G29" s="32">
        <v>7</v>
      </c>
      <c r="H29" s="32">
        <v>43</v>
      </c>
      <c r="I29" s="32">
        <v>4</v>
      </c>
      <c r="J29" s="32">
        <v>35</v>
      </c>
      <c r="K29" s="32">
        <v>0</v>
      </c>
      <c r="L29" s="32">
        <v>82</v>
      </c>
      <c r="M29" s="32">
        <v>54</v>
      </c>
      <c r="N29" s="32">
        <v>296</v>
      </c>
      <c r="O29" s="32">
        <v>111</v>
      </c>
      <c r="P29" s="32">
        <v>26</v>
      </c>
      <c r="Q29" s="32">
        <v>3</v>
      </c>
      <c r="R29" s="36">
        <v>1500</v>
      </c>
      <c r="S29" s="37">
        <f>SUM(C29:Q29)</f>
        <v>1500</v>
      </c>
      <c r="T29" s="37">
        <v>1500</v>
      </c>
      <c r="U29" s="20">
        <f t="shared" si="8"/>
        <v>100</v>
      </c>
      <c r="V29" s="33">
        <f t="shared" si="8"/>
        <v>100</v>
      </c>
    </row>
    <row r="30" spans="1:22" ht="18" customHeight="1" x14ac:dyDescent="0.15">
      <c r="A30" s="21" t="s">
        <v>22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3"/>
      <c r="T30" s="24"/>
      <c r="U30" s="25"/>
      <c r="V30" s="25"/>
    </row>
    <row r="31" spans="1:22" ht="18" customHeight="1" x14ac:dyDescent="0.1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3"/>
      <c r="T31" s="24"/>
      <c r="U31" s="25"/>
      <c r="V31" s="25"/>
    </row>
    <row r="32" spans="1:22" ht="18" customHeight="1" x14ac:dyDescent="0.1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23"/>
      <c r="T32" s="24"/>
      <c r="U32" s="25"/>
      <c r="V32" s="25"/>
    </row>
    <row r="61" spans="19:19" x14ac:dyDescent="0.15">
      <c r="S61" s="22" t="s">
        <v>3</v>
      </c>
    </row>
    <row r="62" spans="19:19" x14ac:dyDescent="0.15">
      <c r="S62" s="22" t="s">
        <v>3</v>
      </c>
    </row>
    <row r="63" spans="19:19" x14ac:dyDescent="0.15">
      <c r="S63" s="22" t="s">
        <v>3</v>
      </c>
    </row>
    <row r="64" spans="19:19" x14ac:dyDescent="0.15">
      <c r="S64" s="22" t="s">
        <v>3</v>
      </c>
    </row>
    <row r="65" spans="19:19" x14ac:dyDescent="0.15">
      <c r="S65" s="22" t="s">
        <v>3</v>
      </c>
    </row>
    <row r="66" spans="19:19" x14ac:dyDescent="0.15">
      <c r="S66" s="22" t="s">
        <v>3</v>
      </c>
    </row>
    <row r="67" spans="19:19" x14ac:dyDescent="0.15">
      <c r="S67" s="22" t="s">
        <v>3</v>
      </c>
    </row>
    <row r="68" spans="19:19" x14ac:dyDescent="0.15">
      <c r="S68" s="22" t="s">
        <v>3</v>
      </c>
    </row>
    <row r="69" spans="19:19" x14ac:dyDescent="0.15">
      <c r="S69" s="22" t="s">
        <v>3</v>
      </c>
    </row>
    <row r="70" spans="19:19" x14ac:dyDescent="0.15">
      <c r="S70" s="22" t="s">
        <v>3</v>
      </c>
    </row>
    <row r="71" spans="19:19" x14ac:dyDescent="0.15">
      <c r="S71" s="22" t="s">
        <v>3</v>
      </c>
    </row>
    <row r="72" spans="19:19" x14ac:dyDescent="0.15">
      <c r="S72" s="22" t="s">
        <v>3</v>
      </c>
    </row>
    <row r="73" spans="19:19" x14ac:dyDescent="0.15">
      <c r="S73" s="22" t="s">
        <v>3</v>
      </c>
    </row>
    <row r="74" spans="19:19" x14ac:dyDescent="0.15">
      <c r="S74" s="22" t="s">
        <v>3</v>
      </c>
    </row>
    <row r="75" spans="19:19" x14ac:dyDescent="0.15">
      <c r="S75" s="22" t="s">
        <v>3</v>
      </c>
    </row>
    <row r="76" spans="19:19" x14ac:dyDescent="0.15">
      <c r="S76" s="22" t="s">
        <v>3</v>
      </c>
    </row>
    <row r="77" spans="19:19" x14ac:dyDescent="0.15">
      <c r="S77" s="22" t="s">
        <v>3</v>
      </c>
    </row>
    <row r="78" spans="19:19" x14ac:dyDescent="0.15">
      <c r="S78" s="22" t="s">
        <v>3</v>
      </c>
    </row>
    <row r="79" spans="19:19" x14ac:dyDescent="0.15">
      <c r="S79" s="22" t="s">
        <v>3</v>
      </c>
    </row>
    <row r="80" spans="19:19" x14ac:dyDescent="0.15">
      <c r="S80" s="22" t="s">
        <v>3</v>
      </c>
    </row>
    <row r="81" spans="19:19" x14ac:dyDescent="0.15">
      <c r="S81" s="22" t="s">
        <v>3</v>
      </c>
    </row>
    <row r="82" spans="19:19" x14ac:dyDescent="0.15">
      <c r="S82" s="22" t="s">
        <v>3</v>
      </c>
    </row>
    <row r="83" spans="19:19" x14ac:dyDescent="0.15">
      <c r="S83" s="22" t="s">
        <v>3</v>
      </c>
    </row>
    <row r="84" spans="19:19" x14ac:dyDescent="0.15">
      <c r="S84" s="22" t="s">
        <v>3</v>
      </c>
    </row>
    <row r="85" spans="19:19" x14ac:dyDescent="0.15">
      <c r="S85" s="22" t="s">
        <v>3</v>
      </c>
    </row>
    <row r="86" spans="19:19" x14ac:dyDescent="0.15">
      <c r="S86" s="22" t="s">
        <v>3</v>
      </c>
    </row>
    <row r="87" spans="19:19" x14ac:dyDescent="0.15">
      <c r="S87" s="22" t="s">
        <v>3</v>
      </c>
    </row>
    <row r="88" spans="19:19" x14ac:dyDescent="0.15">
      <c r="S88" s="22" t="s">
        <v>3</v>
      </c>
    </row>
    <row r="89" spans="19:19" x14ac:dyDescent="0.15">
      <c r="S89" s="22" t="s">
        <v>3</v>
      </c>
    </row>
    <row r="90" spans="19:19" x14ac:dyDescent="0.15">
      <c r="S90" s="22" t="s">
        <v>3</v>
      </c>
    </row>
    <row r="91" spans="19:19" x14ac:dyDescent="0.15">
      <c r="S91" s="22" t="s">
        <v>3</v>
      </c>
    </row>
    <row r="92" spans="19:19" x14ac:dyDescent="0.15">
      <c r="S92" s="22" t="s">
        <v>3</v>
      </c>
    </row>
    <row r="93" spans="19:19" x14ac:dyDescent="0.15">
      <c r="S93" s="22" t="s">
        <v>3</v>
      </c>
    </row>
    <row r="94" spans="19:19" x14ac:dyDescent="0.15">
      <c r="S94" s="22" t="s">
        <v>3</v>
      </c>
    </row>
    <row r="95" spans="19:19" x14ac:dyDescent="0.15">
      <c r="S95" s="22" t="s">
        <v>3</v>
      </c>
    </row>
    <row r="96" spans="19:19" x14ac:dyDescent="0.15">
      <c r="S96" s="22" t="s">
        <v>3</v>
      </c>
    </row>
    <row r="97" spans="19:19" x14ac:dyDescent="0.15">
      <c r="S97" s="22" t="s">
        <v>3</v>
      </c>
    </row>
    <row r="98" spans="19:19" x14ac:dyDescent="0.15">
      <c r="S98" s="22" t="s">
        <v>3</v>
      </c>
    </row>
    <row r="99" spans="19:19" x14ac:dyDescent="0.15">
      <c r="S99" s="22" t="s">
        <v>3</v>
      </c>
    </row>
    <row r="100" spans="19:19" x14ac:dyDescent="0.15">
      <c r="S100" s="22" t="s">
        <v>3</v>
      </c>
    </row>
    <row r="101" spans="19:19" x14ac:dyDescent="0.15">
      <c r="S101" s="22" t="s">
        <v>3</v>
      </c>
    </row>
    <row r="102" spans="19:19" x14ac:dyDescent="0.15">
      <c r="S102" s="22" t="s">
        <v>3</v>
      </c>
    </row>
    <row r="115" spans="19:19" x14ac:dyDescent="0.15">
      <c r="S115" s="22" t="s">
        <v>3</v>
      </c>
    </row>
    <row r="116" spans="19:19" x14ac:dyDescent="0.15">
      <c r="S116" s="22" t="s">
        <v>3</v>
      </c>
    </row>
    <row r="117" spans="19:19" x14ac:dyDescent="0.15">
      <c r="S117" s="22" t="s">
        <v>3</v>
      </c>
    </row>
    <row r="118" spans="19:19" x14ac:dyDescent="0.15">
      <c r="S118" s="22" t="s">
        <v>3</v>
      </c>
    </row>
    <row r="119" spans="19:19" x14ac:dyDescent="0.15">
      <c r="S119" s="22" t="s">
        <v>3</v>
      </c>
    </row>
    <row r="120" spans="19:19" x14ac:dyDescent="0.15">
      <c r="S120" s="22" t="s">
        <v>3</v>
      </c>
    </row>
    <row r="121" spans="19:19" x14ac:dyDescent="0.15">
      <c r="S121" s="22" t="s">
        <v>3</v>
      </c>
    </row>
    <row r="122" spans="19:19" x14ac:dyDescent="0.15">
      <c r="S122" s="22" t="s">
        <v>3</v>
      </c>
    </row>
    <row r="123" spans="19:19" x14ac:dyDescent="0.15">
      <c r="S123" s="22" t="s">
        <v>3</v>
      </c>
    </row>
    <row r="124" spans="19:19" x14ac:dyDescent="0.15">
      <c r="S124" s="22" t="s">
        <v>3</v>
      </c>
    </row>
    <row r="125" spans="19:19" x14ac:dyDescent="0.15">
      <c r="S125" s="22" t="s">
        <v>3</v>
      </c>
    </row>
    <row r="126" spans="19:19" x14ac:dyDescent="0.15">
      <c r="S126" s="22" t="s">
        <v>3</v>
      </c>
    </row>
    <row r="127" spans="19:19" x14ac:dyDescent="0.15">
      <c r="S127" s="22" t="s">
        <v>3</v>
      </c>
    </row>
    <row r="128" spans="19:19" x14ac:dyDescent="0.15">
      <c r="S128" s="22" t="s">
        <v>3</v>
      </c>
    </row>
    <row r="129" spans="19:19" x14ac:dyDescent="0.15">
      <c r="S129" s="22" t="s">
        <v>3</v>
      </c>
    </row>
    <row r="130" spans="19:19" x14ac:dyDescent="0.15">
      <c r="S130" s="22" t="s">
        <v>3</v>
      </c>
    </row>
    <row r="131" spans="19:19" x14ac:dyDescent="0.15">
      <c r="S131" s="22" t="s">
        <v>3</v>
      </c>
    </row>
    <row r="132" spans="19:19" x14ac:dyDescent="0.15">
      <c r="S132" s="22" t="s">
        <v>3</v>
      </c>
    </row>
    <row r="133" spans="19:19" x14ac:dyDescent="0.15">
      <c r="S133" s="22" t="s">
        <v>3</v>
      </c>
    </row>
    <row r="134" spans="19:19" x14ac:dyDescent="0.15">
      <c r="S134" s="22" t="s">
        <v>3</v>
      </c>
    </row>
    <row r="135" spans="19:19" x14ac:dyDescent="0.15">
      <c r="S135" s="22" t="s">
        <v>3</v>
      </c>
    </row>
    <row r="136" spans="19:19" x14ac:dyDescent="0.15">
      <c r="S136" s="22" t="s">
        <v>3</v>
      </c>
    </row>
    <row r="137" spans="19:19" x14ac:dyDescent="0.15">
      <c r="S137" s="22" t="s">
        <v>3</v>
      </c>
    </row>
    <row r="138" spans="19:19" x14ac:dyDescent="0.15">
      <c r="S138" s="22" t="s">
        <v>3</v>
      </c>
    </row>
    <row r="139" spans="19:19" x14ac:dyDescent="0.15">
      <c r="S139" s="22" t="s">
        <v>3</v>
      </c>
    </row>
    <row r="140" spans="19:19" x14ac:dyDescent="0.15">
      <c r="S140" s="22" t="s">
        <v>3</v>
      </c>
    </row>
    <row r="141" spans="19:19" x14ac:dyDescent="0.15">
      <c r="S141" s="22" t="s">
        <v>3</v>
      </c>
    </row>
    <row r="142" spans="19:19" x14ac:dyDescent="0.15">
      <c r="S142" s="22" t="s">
        <v>3</v>
      </c>
    </row>
    <row r="143" spans="19:19" x14ac:dyDescent="0.15">
      <c r="S143" s="22" t="s">
        <v>3</v>
      </c>
    </row>
    <row r="144" spans="19:19" x14ac:dyDescent="0.15">
      <c r="S144" s="22" t="s">
        <v>3</v>
      </c>
    </row>
    <row r="145" spans="19:19" x14ac:dyDescent="0.15">
      <c r="S145" s="22" t="s">
        <v>3</v>
      </c>
    </row>
    <row r="146" spans="19:19" x14ac:dyDescent="0.15">
      <c r="S146" s="22" t="s">
        <v>3</v>
      </c>
    </row>
    <row r="147" spans="19:19" x14ac:dyDescent="0.15">
      <c r="S147" s="22" t="s">
        <v>3</v>
      </c>
    </row>
    <row r="148" spans="19:19" x14ac:dyDescent="0.15">
      <c r="S148" s="22" t="s">
        <v>3</v>
      </c>
    </row>
    <row r="149" spans="19:19" x14ac:dyDescent="0.15">
      <c r="S149" s="22" t="s">
        <v>3</v>
      </c>
    </row>
    <row r="150" spans="19:19" x14ac:dyDescent="0.15">
      <c r="S150" s="22" t="s">
        <v>3</v>
      </c>
    </row>
    <row r="151" spans="19:19" x14ac:dyDescent="0.15">
      <c r="S151" s="22" t="s">
        <v>3</v>
      </c>
    </row>
    <row r="165" spans="19:19" x14ac:dyDescent="0.15">
      <c r="S165" s="22" t="s">
        <v>3</v>
      </c>
    </row>
    <row r="166" spans="19:19" x14ac:dyDescent="0.15">
      <c r="S166" s="22" t="s">
        <v>3</v>
      </c>
    </row>
    <row r="167" spans="19:19" x14ac:dyDescent="0.15">
      <c r="S167" s="22" t="s">
        <v>3</v>
      </c>
    </row>
    <row r="168" spans="19:19" x14ac:dyDescent="0.15">
      <c r="S168" s="22" t="s">
        <v>3</v>
      </c>
    </row>
    <row r="169" spans="19:19" x14ac:dyDescent="0.15">
      <c r="S169" s="22" t="s">
        <v>3</v>
      </c>
    </row>
    <row r="170" spans="19:19" x14ac:dyDescent="0.15">
      <c r="S170" s="22" t="s">
        <v>3</v>
      </c>
    </row>
    <row r="171" spans="19:19" x14ac:dyDescent="0.15">
      <c r="S171" s="22" t="s">
        <v>3</v>
      </c>
    </row>
    <row r="172" spans="19:19" x14ac:dyDescent="0.15">
      <c r="S172" s="22" t="s">
        <v>3</v>
      </c>
    </row>
    <row r="173" spans="19:19" x14ac:dyDescent="0.15">
      <c r="S173" s="22" t="s">
        <v>3</v>
      </c>
    </row>
    <row r="174" spans="19:19" x14ac:dyDescent="0.15">
      <c r="S174" s="22" t="s">
        <v>3</v>
      </c>
    </row>
    <row r="175" spans="19:19" x14ac:dyDescent="0.15">
      <c r="S175" s="22" t="s">
        <v>3</v>
      </c>
    </row>
    <row r="176" spans="19:19" x14ac:dyDescent="0.15">
      <c r="S176" s="22" t="s">
        <v>3</v>
      </c>
    </row>
    <row r="177" spans="19:19" x14ac:dyDescent="0.15">
      <c r="S177" s="22" t="s">
        <v>3</v>
      </c>
    </row>
    <row r="178" spans="19:19" x14ac:dyDescent="0.15">
      <c r="S178" s="22" t="s">
        <v>3</v>
      </c>
    </row>
    <row r="179" spans="19:19" x14ac:dyDescent="0.15">
      <c r="S179" s="22" t="s">
        <v>3</v>
      </c>
    </row>
    <row r="180" spans="19:19" x14ac:dyDescent="0.15">
      <c r="S180" s="22" t="s">
        <v>3</v>
      </c>
    </row>
    <row r="181" spans="19:19" x14ac:dyDescent="0.15">
      <c r="S181" s="22" t="s">
        <v>3</v>
      </c>
    </row>
    <row r="182" spans="19:19" x14ac:dyDescent="0.15">
      <c r="S182" s="22" t="s">
        <v>3</v>
      </c>
    </row>
    <row r="183" spans="19:19" x14ac:dyDescent="0.15">
      <c r="S183" s="22" t="s">
        <v>3</v>
      </c>
    </row>
    <row r="184" spans="19:19" x14ac:dyDescent="0.15">
      <c r="S184" s="22" t="s">
        <v>3</v>
      </c>
    </row>
    <row r="185" spans="19:19" x14ac:dyDescent="0.15">
      <c r="S185" s="22" t="s">
        <v>3</v>
      </c>
    </row>
    <row r="186" spans="19:19" x14ac:dyDescent="0.15">
      <c r="S186" s="22" t="s">
        <v>3</v>
      </c>
    </row>
    <row r="187" spans="19:19" x14ac:dyDescent="0.15">
      <c r="S187" s="22" t="s">
        <v>3</v>
      </c>
    </row>
    <row r="188" spans="19:19" x14ac:dyDescent="0.15">
      <c r="S188" s="22" t="s">
        <v>3</v>
      </c>
    </row>
    <row r="189" spans="19:19" x14ac:dyDescent="0.15">
      <c r="S189" s="22" t="s">
        <v>3</v>
      </c>
    </row>
    <row r="190" spans="19:19" x14ac:dyDescent="0.15">
      <c r="S190" s="22" t="s">
        <v>3</v>
      </c>
    </row>
    <row r="191" spans="19:19" x14ac:dyDescent="0.15">
      <c r="S191" s="22" t="s">
        <v>3</v>
      </c>
    </row>
    <row r="192" spans="19:19" x14ac:dyDescent="0.15">
      <c r="S192" s="22" t="s">
        <v>3</v>
      </c>
    </row>
    <row r="193" spans="19:19" x14ac:dyDescent="0.15">
      <c r="S193" s="22" t="s">
        <v>3</v>
      </c>
    </row>
    <row r="194" spans="19:19" x14ac:dyDescent="0.15">
      <c r="S194" s="22" t="s">
        <v>3</v>
      </c>
    </row>
    <row r="195" spans="19:19" x14ac:dyDescent="0.15">
      <c r="S195" s="22" t="s">
        <v>3</v>
      </c>
    </row>
    <row r="196" spans="19:19" x14ac:dyDescent="0.15">
      <c r="S196" s="22" t="s">
        <v>3</v>
      </c>
    </row>
    <row r="197" spans="19:19" x14ac:dyDescent="0.15">
      <c r="S197" s="22" t="s">
        <v>3</v>
      </c>
    </row>
    <row r="198" spans="19:19" x14ac:dyDescent="0.15">
      <c r="S198" s="22" t="s">
        <v>3</v>
      </c>
    </row>
    <row r="199" spans="19:19" x14ac:dyDescent="0.15">
      <c r="S199" s="22" t="s">
        <v>3</v>
      </c>
    </row>
    <row r="200" spans="19:19" x14ac:dyDescent="0.15">
      <c r="S200" s="22" t="s">
        <v>3</v>
      </c>
    </row>
    <row r="201" spans="19:19" x14ac:dyDescent="0.15">
      <c r="S201" s="22" t="s">
        <v>3</v>
      </c>
    </row>
    <row r="202" spans="19:19" x14ac:dyDescent="0.15">
      <c r="S202" s="22" t="s">
        <v>3</v>
      </c>
    </row>
    <row r="203" spans="19:19" x14ac:dyDescent="0.15">
      <c r="S203" s="22" t="s">
        <v>3</v>
      </c>
    </row>
    <row r="204" spans="19:19" x14ac:dyDescent="0.15">
      <c r="S204" s="22" t="s">
        <v>3</v>
      </c>
    </row>
    <row r="205" spans="19:19" x14ac:dyDescent="0.15">
      <c r="S205" s="22" t="s">
        <v>3</v>
      </c>
    </row>
    <row r="579" spans="21:21" x14ac:dyDescent="0.15">
      <c r="U579" s="22" t="s">
        <v>3</v>
      </c>
    </row>
    <row r="581" spans="21:21" x14ac:dyDescent="0.15">
      <c r="U581" s="22" t="s">
        <v>3</v>
      </c>
    </row>
    <row r="582" spans="21:21" x14ac:dyDescent="0.15">
      <c r="U582" s="22" t="s">
        <v>3</v>
      </c>
    </row>
    <row r="583" spans="21:21" x14ac:dyDescent="0.15">
      <c r="U583" s="22" t="s">
        <v>3</v>
      </c>
    </row>
    <row r="586" spans="21:21" x14ac:dyDescent="0.15">
      <c r="U586" s="22" t="s">
        <v>3</v>
      </c>
    </row>
    <row r="587" spans="21:21" x14ac:dyDescent="0.15">
      <c r="U587" s="22" t="s">
        <v>3</v>
      </c>
    </row>
    <row r="588" spans="21:21" x14ac:dyDescent="0.15">
      <c r="U588" s="22" t="s">
        <v>3</v>
      </c>
    </row>
    <row r="589" spans="21:21" x14ac:dyDescent="0.15">
      <c r="U589" s="22" t="s">
        <v>3</v>
      </c>
    </row>
    <row r="593" spans="21:21" x14ac:dyDescent="0.15">
      <c r="U593" s="22" t="s">
        <v>3</v>
      </c>
    </row>
    <row r="594" spans="21:21" x14ac:dyDescent="0.15">
      <c r="U594" s="22" t="s">
        <v>3</v>
      </c>
    </row>
    <row r="595" spans="21:21" x14ac:dyDescent="0.15">
      <c r="U595" s="22" t="s">
        <v>3</v>
      </c>
    </row>
    <row r="596" spans="21:21" x14ac:dyDescent="0.15">
      <c r="U596" s="22" t="s">
        <v>3</v>
      </c>
    </row>
    <row r="597" spans="21:21" x14ac:dyDescent="0.15">
      <c r="U597" s="22" t="s">
        <v>3</v>
      </c>
    </row>
    <row r="598" spans="21:21" x14ac:dyDescent="0.15">
      <c r="U598" s="22" t="s">
        <v>3</v>
      </c>
    </row>
    <row r="599" spans="21:21" x14ac:dyDescent="0.15">
      <c r="U599" s="22" t="s">
        <v>3</v>
      </c>
    </row>
    <row r="600" spans="21:21" x14ac:dyDescent="0.15">
      <c r="U600" s="22" t="s">
        <v>3</v>
      </c>
    </row>
    <row r="601" spans="21:21" x14ac:dyDescent="0.15">
      <c r="U601" s="22" t="s">
        <v>3</v>
      </c>
    </row>
    <row r="603" spans="21:21" x14ac:dyDescent="0.15">
      <c r="U603" s="22" t="s">
        <v>3</v>
      </c>
    </row>
    <row r="604" spans="21:21" x14ac:dyDescent="0.15">
      <c r="U604" s="22" t="s">
        <v>3</v>
      </c>
    </row>
    <row r="605" spans="21:21" x14ac:dyDescent="0.15">
      <c r="U605" s="22" t="s">
        <v>3</v>
      </c>
    </row>
    <row r="606" spans="21:21" x14ac:dyDescent="0.15">
      <c r="U606" s="22" t="s">
        <v>4</v>
      </c>
    </row>
    <row r="607" spans="21:21" x14ac:dyDescent="0.15">
      <c r="U607" s="22" t="s">
        <v>3</v>
      </c>
    </row>
    <row r="611" spans="21:21" x14ac:dyDescent="0.15">
      <c r="U611" s="22" t="s">
        <v>3</v>
      </c>
    </row>
    <row r="612" spans="21:21" x14ac:dyDescent="0.15">
      <c r="U612" s="22" t="s">
        <v>3</v>
      </c>
    </row>
    <row r="613" spans="21:21" x14ac:dyDescent="0.15">
      <c r="U613" s="22" t="s">
        <v>3</v>
      </c>
    </row>
    <row r="614" spans="21:21" x14ac:dyDescent="0.15">
      <c r="U614" s="22" t="s">
        <v>3</v>
      </c>
    </row>
    <row r="616" spans="21:21" x14ac:dyDescent="0.15">
      <c r="U616" s="22" t="s">
        <v>3</v>
      </c>
    </row>
    <row r="618" spans="21:21" x14ac:dyDescent="0.15">
      <c r="U618" s="22" t="s">
        <v>3</v>
      </c>
    </row>
    <row r="620" spans="21:21" x14ac:dyDescent="0.15">
      <c r="U620" s="22" t="s">
        <v>3</v>
      </c>
    </row>
    <row r="621" spans="21:21" x14ac:dyDescent="0.15">
      <c r="U621" s="22" t="s">
        <v>3</v>
      </c>
    </row>
    <row r="622" spans="21:21" x14ac:dyDescent="0.15">
      <c r="U622" s="22" t="s">
        <v>3</v>
      </c>
    </row>
    <row r="693" spans="21:21" x14ac:dyDescent="0.15">
      <c r="U693" s="22" t="s">
        <v>3</v>
      </c>
    </row>
    <row r="694" spans="21:21" x14ac:dyDescent="0.15">
      <c r="U694" s="22" t="s">
        <v>3</v>
      </c>
    </row>
    <row r="695" spans="21:21" x14ac:dyDescent="0.15">
      <c r="U695" s="22" t="s">
        <v>3</v>
      </c>
    </row>
    <row r="696" spans="21:21" x14ac:dyDescent="0.15">
      <c r="U696" s="22" t="s">
        <v>3</v>
      </c>
    </row>
    <row r="697" spans="21:21" x14ac:dyDescent="0.15">
      <c r="U697" s="22" t="s">
        <v>3</v>
      </c>
    </row>
    <row r="698" spans="21:21" x14ac:dyDescent="0.15">
      <c r="U698" s="22" t="s">
        <v>3</v>
      </c>
    </row>
    <row r="699" spans="21:21" x14ac:dyDescent="0.15">
      <c r="U699" s="22" t="s">
        <v>3</v>
      </c>
    </row>
    <row r="700" spans="21:21" x14ac:dyDescent="0.15">
      <c r="U700" s="22" t="s">
        <v>3</v>
      </c>
    </row>
    <row r="701" spans="21:21" x14ac:dyDescent="0.15">
      <c r="U701" s="22" t="s">
        <v>3</v>
      </c>
    </row>
    <row r="702" spans="21:21" x14ac:dyDescent="0.15">
      <c r="U702" s="22" t="s">
        <v>3</v>
      </c>
    </row>
    <row r="703" spans="21:21" x14ac:dyDescent="0.15">
      <c r="U703" s="22" t="s">
        <v>3</v>
      </c>
    </row>
    <row r="704" spans="21:21" x14ac:dyDescent="0.15">
      <c r="U704" s="22" t="s">
        <v>3</v>
      </c>
    </row>
    <row r="705" spans="21:21" x14ac:dyDescent="0.15">
      <c r="U705" s="22" t="s">
        <v>3</v>
      </c>
    </row>
    <row r="706" spans="21:21" x14ac:dyDescent="0.15">
      <c r="U706" s="22" t="s">
        <v>3</v>
      </c>
    </row>
    <row r="707" spans="21:21" x14ac:dyDescent="0.15">
      <c r="U707" s="22" t="s">
        <v>3</v>
      </c>
    </row>
    <row r="708" spans="21:21" x14ac:dyDescent="0.15">
      <c r="U708" s="22" t="s">
        <v>3</v>
      </c>
    </row>
    <row r="709" spans="21:21" x14ac:dyDescent="0.15">
      <c r="U709" s="22" t="s">
        <v>3</v>
      </c>
    </row>
    <row r="710" spans="21:21" x14ac:dyDescent="0.15">
      <c r="U710" s="22" t="s">
        <v>3</v>
      </c>
    </row>
    <row r="711" spans="21:21" x14ac:dyDescent="0.15">
      <c r="U711" s="22" t="s">
        <v>3</v>
      </c>
    </row>
    <row r="712" spans="21:21" x14ac:dyDescent="0.15">
      <c r="U712" s="22" t="s">
        <v>3</v>
      </c>
    </row>
    <row r="713" spans="21:21" x14ac:dyDescent="0.15">
      <c r="U713" s="22" t="s">
        <v>3</v>
      </c>
    </row>
    <row r="714" spans="21:21" x14ac:dyDescent="0.15">
      <c r="U714" s="22" t="s">
        <v>3</v>
      </c>
    </row>
    <row r="715" spans="21:21" x14ac:dyDescent="0.15">
      <c r="U715" s="22" t="s">
        <v>3</v>
      </c>
    </row>
    <row r="716" spans="21:21" x14ac:dyDescent="0.15">
      <c r="U716" s="22" t="s">
        <v>3</v>
      </c>
    </row>
    <row r="717" spans="21:21" x14ac:dyDescent="0.15">
      <c r="U717" s="22" t="s">
        <v>3</v>
      </c>
    </row>
    <row r="718" spans="21:21" x14ac:dyDescent="0.15">
      <c r="U718" s="22" t="s">
        <v>3</v>
      </c>
    </row>
    <row r="719" spans="21:21" x14ac:dyDescent="0.15">
      <c r="U719" s="22" t="s">
        <v>3</v>
      </c>
    </row>
    <row r="720" spans="21:21" x14ac:dyDescent="0.15">
      <c r="U720" s="22" t="s">
        <v>3</v>
      </c>
    </row>
    <row r="721" spans="21:21" x14ac:dyDescent="0.15">
      <c r="U721" s="22" t="s">
        <v>3</v>
      </c>
    </row>
    <row r="722" spans="21:21" x14ac:dyDescent="0.15">
      <c r="U722" s="22" t="s">
        <v>3</v>
      </c>
    </row>
    <row r="723" spans="21:21" x14ac:dyDescent="0.15">
      <c r="U723" s="22" t="s">
        <v>3</v>
      </c>
    </row>
    <row r="724" spans="21:21" x14ac:dyDescent="0.15">
      <c r="U724" s="22" t="s">
        <v>3</v>
      </c>
    </row>
    <row r="725" spans="21:21" x14ac:dyDescent="0.15">
      <c r="U725" s="22" t="s">
        <v>3</v>
      </c>
    </row>
    <row r="726" spans="21:21" x14ac:dyDescent="0.15">
      <c r="U726" s="22" t="s">
        <v>3</v>
      </c>
    </row>
    <row r="727" spans="21:21" x14ac:dyDescent="0.15">
      <c r="U727" s="22" t="s">
        <v>3</v>
      </c>
    </row>
    <row r="728" spans="21:21" x14ac:dyDescent="0.15">
      <c r="U728" s="22" t="s">
        <v>3</v>
      </c>
    </row>
    <row r="729" spans="21:21" x14ac:dyDescent="0.15">
      <c r="U729" s="22" t="s">
        <v>3</v>
      </c>
    </row>
    <row r="730" spans="21:21" x14ac:dyDescent="0.15">
      <c r="U730" s="22" t="s">
        <v>3</v>
      </c>
    </row>
    <row r="731" spans="21:21" x14ac:dyDescent="0.15">
      <c r="U731" s="22" t="s">
        <v>3</v>
      </c>
    </row>
    <row r="732" spans="21:21" x14ac:dyDescent="0.15">
      <c r="U732" s="22" t="s">
        <v>3</v>
      </c>
    </row>
    <row r="733" spans="21:21" x14ac:dyDescent="0.15">
      <c r="U733" s="22" t="s">
        <v>3</v>
      </c>
    </row>
    <row r="734" spans="21:21" x14ac:dyDescent="0.15">
      <c r="U734" s="22" t="s">
        <v>3</v>
      </c>
    </row>
    <row r="735" spans="21:21" x14ac:dyDescent="0.15">
      <c r="U735" s="22" t="s">
        <v>3</v>
      </c>
    </row>
    <row r="749" spans="21:21" x14ac:dyDescent="0.15">
      <c r="U749" s="22" t="s">
        <v>3</v>
      </c>
    </row>
    <row r="750" spans="21:21" x14ac:dyDescent="0.15">
      <c r="U750" s="22" t="s">
        <v>3</v>
      </c>
    </row>
    <row r="751" spans="21:21" x14ac:dyDescent="0.15">
      <c r="U751" s="22" t="s">
        <v>3</v>
      </c>
    </row>
    <row r="752" spans="21:21" x14ac:dyDescent="0.15">
      <c r="U752" s="22" t="s">
        <v>3</v>
      </c>
    </row>
  </sheetData>
  <mergeCells count="24">
    <mergeCell ref="C11:Q11"/>
    <mergeCell ref="P12:P13"/>
    <mergeCell ref="Q12:Q13"/>
    <mergeCell ref="K12:K13"/>
    <mergeCell ref="L12:L13"/>
    <mergeCell ref="M12:M13"/>
    <mergeCell ref="N12:N13"/>
    <mergeCell ref="O12:O13"/>
    <mergeCell ref="U12:U13"/>
    <mergeCell ref="V12:V13"/>
    <mergeCell ref="A6:V6"/>
    <mergeCell ref="S11:S13"/>
    <mergeCell ref="T11:T13"/>
    <mergeCell ref="A11:B13"/>
    <mergeCell ref="R11:R13"/>
    <mergeCell ref="U11:V11"/>
    <mergeCell ref="A9:V9"/>
    <mergeCell ref="C12:D12"/>
    <mergeCell ref="E12:E13"/>
    <mergeCell ref="F12:F13"/>
    <mergeCell ref="G12:G13"/>
    <mergeCell ref="H12:H13"/>
    <mergeCell ref="I12:I13"/>
    <mergeCell ref="J12:J13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74" orientation="landscape" r:id="rId1"/>
  <headerFooter alignWithMargins="0"/>
  <ignoredErrors>
    <ignoredError sqref="S20:S29" formulaRange="1"/>
    <ignoredError sqref="E12 F12:H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19.48_2019</vt:lpstr>
      <vt:lpstr>A_IMPRESIÓN_IM</vt:lpstr>
      <vt:lpstr>'19.48_2019'!Área_de_impresión</vt:lpstr>
      <vt:lpstr>'19.48_2019'!Imprimir_área_IM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Eleasid Hector Garcia Gomez</cp:lastModifiedBy>
  <cp:lastPrinted>2017-02-17T20:05:37Z</cp:lastPrinted>
  <dcterms:created xsi:type="dcterms:W3CDTF">2006-11-03T19:05:05Z</dcterms:created>
  <dcterms:modified xsi:type="dcterms:W3CDTF">2020-03-26T20:16:02Z</dcterms:modified>
</cp:coreProperties>
</file>